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heather_santos_va_gov/Documents/Documents/VEO Website/Trust Site/Data Spreadsheet Files/"/>
    </mc:Choice>
  </mc:AlternateContent>
  <xr:revisionPtr revIDLastSave="0" documentId="8_{0CE60AEC-4859-4D4E-939B-4496D82BB9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A Trust and Quarterly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K65" i="1"/>
  <c r="K66" i="1"/>
  <c r="K67" i="1"/>
  <c r="K68" i="1"/>
  <c r="K69" i="1"/>
  <c r="K70" i="1"/>
  <c r="K64" i="1"/>
  <c r="K60" i="1"/>
  <c r="K59" i="1"/>
  <c r="K57" i="1"/>
  <c r="K51" i="1"/>
  <c r="K52" i="1"/>
  <c r="K53" i="1"/>
  <c r="K54" i="1"/>
  <c r="K55" i="1"/>
  <c r="K50" i="1"/>
  <c r="K44" i="1"/>
  <c r="K45" i="1"/>
  <c r="K46" i="1"/>
  <c r="K47" i="1"/>
  <c r="K48" i="1"/>
  <c r="K41" i="1"/>
  <c r="K43" i="1"/>
  <c r="K10" i="1"/>
  <c r="K9" i="1"/>
  <c r="K7" i="1"/>
  <c r="K6" i="1"/>
  <c r="K40" i="1"/>
  <c r="K39" i="1"/>
  <c r="K38" i="1"/>
  <c r="K37" i="1"/>
  <c r="K36" i="1"/>
  <c r="K35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5" i="1"/>
  <c r="K4" i="1"/>
  <c r="K3" i="1"/>
</calcChain>
</file>

<file path=xl/sharedStrings.xml><?xml version="1.0" encoding="utf-8"?>
<sst xmlns="http://schemas.openxmlformats.org/spreadsheetml/2006/main" count="91" uniqueCount="79">
  <si>
    <t>FY23 Q1</t>
  </si>
  <si>
    <t>FY23 Q2</t>
  </si>
  <si>
    <t>FY23 Q3</t>
  </si>
  <si>
    <t>FY24 Q1</t>
  </si>
  <si>
    <t>FY24 Q2</t>
  </si>
  <si>
    <t>FY24 Q3</t>
  </si>
  <si>
    <t>FY25 Q1</t>
  </si>
  <si>
    <t xml:space="preserve">VA Disability and Pension Claims Completed </t>
  </si>
  <si>
    <t>PACT Act Related Claims Completed</t>
  </si>
  <si>
    <t xml:space="preserve">Insurance Claims Completed </t>
  </si>
  <si>
    <t>Home Loans Guaranteed</t>
  </si>
  <si>
    <t>Health Care Patients Enrolled</t>
  </si>
  <si>
    <t xml:space="preserve">Veterans Accessed Health Care </t>
  </si>
  <si>
    <t xml:space="preserve">Clinical Encounters </t>
  </si>
  <si>
    <t xml:space="preserve">In-Person Appointments </t>
  </si>
  <si>
    <t xml:space="preserve">Telehealth/Telephone Appointments </t>
  </si>
  <si>
    <t xml:space="preserve">Community Care Referrals </t>
  </si>
  <si>
    <t>CHANGE</t>
  </si>
  <si>
    <t>FY2024</t>
  </si>
  <si>
    <t>FY2023</t>
  </si>
  <si>
    <t>VR&amp;E Positive Outcomes</t>
  </si>
  <si>
    <t xml:space="preserve">Veterans and Family Members Interred with Honor </t>
  </si>
  <si>
    <t xml:space="preserve">Veterans Appeals Decisions </t>
  </si>
  <si>
    <t xml:space="preserve">Hearings Held </t>
  </si>
  <si>
    <t>New Employees Hired</t>
  </si>
  <si>
    <t>Visitors to VA.gov</t>
  </si>
  <si>
    <t xml:space="preserve">VA.gov/PACT Pageviews </t>
  </si>
  <si>
    <t xml:space="preserve">Logged In Users </t>
  </si>
  <si>
    <t xml:space="preserve">Form Submissions </t>
  </si>
  <si>
    <t xml:space="preserve">News.VA.gov Pageviews </t>
  </si>
  <si>
    <t xml:space="preserve">#VetResources Newsletter Emails Opened </t>
  </si>
  <si>
    <t xml:space="preserve">VA Event Calendar Pageviews </t>
  </si>
  <si>
    <t>VA-wide Trust</t>
  </si>
  <si>
    <t>Ease</t>
  </si>
  <si>
    <t>Effectiveness</t>
  </si>
  <si>
    <t>Emotion</t>
  </si>
  <si>
    <t>Surveys Sent</t>
  </si>
  <si>
    <t>Received</t>
  </si>
  <si>
    <t>Text Free Responses</t>
  </si>
  <si>
    <t>Active Surveys</t>
  </si>
  <si>
    <t>Male Trust</t>
  </si>
  <si>
    <t>Female Trust</t>
  </si>
  <si>
    <t xml:space="preserve">Black or African American trust </t>
  </si>
  <si>
    <t>Middle Eastern or North African</t>
  </si>
  <si>
    <t xml:space="preserve">Native Hawaiian or Pacific Islander trust </t>
  </si>
  <si>
    <t xml:space="preserve">White trust </t>
  </si>
  <si>
    <t xml:space="preserve">Hispanic or Latino trust </t>
  </si>
  <si>
    <t xml:space="preserve">Not Hispanic or Latino trust </t>
  </si>
  <si>
    <t>+1</t>
  </si>
  <si>
    <t>TOPIC</t>
  </si>
  <si>
    <t>Trust in VA Health Care</t>
  </si>
  <si>
    <t>TRUST</t>
  </si>
  <si>
    <t>HEALTH CARE</t>
  </si>
  <si>
    <t>BENEFITS</t>
  </si>
  <si>
    <t>BURIALS, MEMORIALIZATION</t>
  </si>
  <si>
    <t>APPEALS</t>
  </si>
  <si>
    <t>EMPLOYMENT</t>
  </si>
  <si>
    <t>DIGITAL EXPERIENCE</t>
  </si>
  <si>
    <t>FY24 Q4</t>
  </si>
  <si>
    <t>FY23 Q4</t>
  </si>
  <si>
    <t xml:space="preserve">     &lt;30</t>
  </si>
  <si>
    <t xml:space="preserve">     30-39</t>
  </si>
  <si>
    <t xml:space="preserve">     40-49</t>
  </si>
  <si>
    <t xml:space="preserve">     50-59</t>
  </si>
  <si>
    <t xml:space="preserve">     60+</t>
  </si>
  <si>
    <t>American Indian or Alaskan Native</t>
  </si>
  <si>
    <t>Asian</t>
  </si>
  <si>
    <t>Trust by Race, Ethnicity</t>
  </si>
  <si>
    <t>Trust by Gender</t>
  </si>
  <si>
    <t>Veterans Signals (VSignals)</t>
  </si>
  <si>
    <t>Call Center Experience</t>
  </si>
  <si>
    <t>Trust</t>
  </si>
  <si>
    <t>Simplicity</t>
  </si>
  <si>
    <t>Speed</t>
  </si>
  <si>
    <t>Employee Helpfulness</t>
  </si>
  <si>
    <t>Quality</t>
  </si>
  <si>
    <t>Satisfaction</t>
  </si>
  <si>
    <t xml:space="preserve">CHANGE </t>
  </si>
  <si>
    <t xml:space="preserve">Education Benefits, Supplemental Claims Completed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</si>
</sst>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3FA"/>
        <bgColor rgb="FF000000"/>
      </patternFill>
    </fill>
    <fill>
      <patternFill patternType="solid">
        <fgColor rgb="FF006A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35" borderId="0" xfId="0" applyFont="1" applyFill="1" applyBorder="1" applyAlignment="1">
      <alignment vertical="center"/>
    </xf>
    <xf numFmtId="164" fontId="19" fillId="35" borderId="0" xfId="0" applyNumberFormat="1" applyFont="1" applyFill="1" applyBorder="1" applyAlignment="1">
      <alignment horizontal="center" vertical="center"/>
    </xf>
    <xf numFmtId="3" fontId="20" fillId="35" borderId="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vertical="center" wrapText="1"/>
    </xf>
    <xf numFmtId="164" fontId="19" fillId="34" borderId="10" xfId="2" applyNumberFormat="1" applyFont="1" applyFill="1" applyBorder="1" applyAlignment="1">
      <alignment horizontal="center" vertical="center"/>
    </xf>
    <xf numFmtId="164" fontId="20" fillId="34" borderId="10" xfId="0" applyNumberFormat="1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/>
    </xf>
    <xf numFmtId="3" fontId="20" fillId="34" borderId="10" xfId="0" applyNumberFormat="1" applyFont="1" applyFill="1" applyBorder="1" applyAlignment="1">
      <alignment horizontal="center" vertical="center"/>
    </xf>
    <xf numFmtId="165" fontId="19" fillId="34" borderId="10" xfId="1" applyNumberFormat="1" applyFont="1" applyFill="1" applyBorder="1" applyAlignment="1">
      <alignment horizontal="center" vertical="center"/>
    </xf>
    <xf numFmtId="0" fontId="19" fillId="34" borderId="10" xfId="2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vertical="center"/>
    </xf>
    <xf numFmtId="3" fontId="19" fillId="35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vertical="center"/>
    </xf>
    <xf numFmtId="164" fontId="19" fillId="34" borderId="10" xfId="0" applyNumberFormat="1" applyFont="1" applyFill="1" applyBorder="1" applyAlignment="1">
      <alignment horizontal="center" vertical="center"/>
    </xf>
    <xf numFmtId="3" fontId="23" fillId="34" borderId="10" xfId="0" applyNumberFormat="1" applyFont="1" applyFill="1" applyBorder="1" applyAlignment="1">
      <alignment horizontal="center" vertical="center"/>
    </xf>
    <xf numFmtId="3" fontId="23" fillId="35" borderId="10" xfId="0" applyNumberFormat="1" applyFont="1" applyFill="1" applyBorder="1" applyAlignment="1">
      <alignment horizontal="center" vertical="center"/>
    </xf>
    <xf numFmtId="3" fontId="20" fillId="35" borderId="10" xfId="0" applyNumberFormat="1" applyFont="1" applyFill="1" applyBorder="1" applyAlignment="1">
      <alignment horizontal="center" vertical="center"/>
    </xf>
    <xf numFmtId="0" fontId="23" fillId="36" borderId="10" xfId="0" applyFont="1" applyFill="1" applyBorder="1" applyAlignment="1">
      <alignment vertical="center"/>
    </xf>
    <xf numFmtId="3" fontId="20" fillId="34" borderId="10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vertical="center" wrapText="1"/>
    </xf>
    <xf numFmtId="0" fontId="18" fillId="37" borderId="0" xfId="0" applyFont="1" applyFill="1" applyBorder="1" applyAlignment="1">
      <alignment vertical="center"/>
    </xf>
    <xf numFmtId="0" fontId="18" fillId="37" borderId="0" xfId="0" applyFont="1" applyFill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6A9A"/>
      <color rgb="FF0083BE"/>
      <color rgb="FFEAF3FA"/>
      <color rgb="FFEDF1F9"/>
      <color rgb="FF006D68"/>
      <color rgb="FFFDF3ED"/>
      <color rgb="FFEEEEEE"/>
      <color rgb="FFFFFFFF"/>
      <color rgb="FFFEF5F0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workbookViewId="0">
      <pane ySplit="1" topLeftCell="A2" activePane="bottomLeft" state="frozen"/>
      <selection pane="bottomLeft" activeCell="A72" sqref="A72"/>
    </sheetView>
  </sheetViews>
  <sheetFormatPr defaultRowHeight="12" x14ac:dyDescent="0.35"/>
  <cols>
    <col min="1" max="1" width="36.26953125" style="4" bestFit="1" customWidth="1"/>
    <col min="2" max="4" width="9.7265625" style="6" bestFit="1" customWidth="1"/>
    <col min="5" max="5" width="10.7265625" style="6" bestFit="1" customWidth="1"/>
    <col min="6" max="6" width="9.7265625" style="6" bestFit="1" customWidth="1"/>
    <col min="7" max="7" width="10" style="6" bestFit="1" customWidth="1"/>
    <col min="8" max="8" width="9.7265625" style="6" bestFit="1" customWidth="1"/>
    <col min="9" max="10" width="10.7265625" style="6" bestFit="1" customWidth="1"/>
    <col min="11" max="11" width="7" style="6" bestFit="1" customWidth="1"/>
    <col min="12" max="16384" width="8.7265625" style="4"/>
  </cols>
  <sheetData>
    <row r="1" spans="1:12" x14ac:dyDescent="0.35">
      <c r="A1" s="2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7" customFormat="1" x14ac:dyDescent="0.35">
      <c r="A2" s="31" t="s">
        <v>51</v>
      </c>
      <c r="B2" s="32" t="s">
        <v>0</v>
      </c>
      <c r="C2" s="32" t="s">
        <v>1</v>
      </c>
      <c r="D2" s="32" t="s">
        <v>2</v>
      </c>
      <c r="E2" s="32" t="s">
        <v>59</v>
      </c>
      <c r="F2" s="32" t="s">
        <v>3</v>
      </c>
      <c r="G2" s="32" t="s">
        <v>4</v>
      </c>
      <c r="H2" s="32" t="s">
        <v>5</v>
      </c>
      <c r="I2" s="32" t="s">
        <v>58</v>
      </c>
      <c r="J2" s="32" t="s">
        <v>6</v>
      </c>
      <c r="K2" s="32" t="s">
        <v>17</v>
      </c>
    </row>
    <row r="3" spans="1:12" s="1" customFormat="1" x14ac:dyDescent="0.35">
      <c r="A3" s="10" t="s">
        <v>32</v>
      </c>
      <c r="B3" s="11">
        <v>0.77343910711602148</v>
      </c>
      <c r="C3" s="11">
        <v>0.79247188359337062</v>
      </c>
      <c r="D3" s="11">
        <v>0.7885510180520926</v>
      </c>
      <c r="E3" s="11">
        <v>0.79336893537034781</v>
      </c>
      <c r="F3" s="11">
        <v>0.79142004007442734</v>
      </c>
      <c r="G3" s="11">
        <v>0.80412772699108304</v>
      </c>
      <c r="H3" s="11">
        <v>0.80228988796426071</v>
      </c>
      <c r="I3" s="12">
        <v>0.80200000000000005</v>
      </c>
      <c r="J3" s="12">
        <v>0.79100000000000004</v>
      </c>
      <c r="K3" s="11">
        <f>ROUND(J3, 3) - ROUND(I3, 3)</f>
        <v>-1.100000000000001E-2</v>
      </c>
      <c r="L3" s="5"/>
    </row>
    <row r="4" spans="1:12" s="1" customFormat="1" x14ac:dyDescent="0.35">
      <c r="A4" s="10" t="s">
        <v>33</v>
      </c>
      <c r="B4" s="11">
        <v>0.71796876583851887</v>
      </c>
      <c r="C4" s="11">
        <v>0.74105511641443489</v>
      </c>
      <c r="D4" s="11">
        <v>0.73650355700941927</v>
      </c>
      <c r="E4" s="11">
        <v>0.73970032729166424</v>
      </c>
      <c r="F4" s="11">
        <v>0.74314456957271369</v>
      </c>
      <c r="G4" s="11">
        <v>0.75894264350533147</v>
      </c>
      <c r="H4" s="11">
        <v>0.75386749713177303</v>
      </c>
      <c r="I4" s="12">
        <v>0.75900000000000001</v>
      </c>
      <c r="J4" s="12">
        <v>0.745</v>
      </c>
      <c r="K4" s="11">
        <f>ROUND(J4, 3) - ROUND(I4, 3)</f>
        <v>-1.4000000000000012E-2</v>
      </c>
    </row>
    <row r="5" spans="1:12" s="1" customFormat="1" x14ac:dyDescent="0.35">
      <c r="A5" s="10" t="s">
        <v>34</v>
      </c>
      <c r="B5" s="11">
        <v>0.7659057300330121</v>
      </c>
      <c r="C5" s="11">
        <v>0.78688433492474941</v>
      </c>
      <c r="D5" s="11">
        <v>0.7824252160409606</v>
      </c>
      <c r="E5" s="11">
        <v>0.78751488924312218</v>
      </c>
      <c r="F5" s="11">
        <v>0.79256542617959347</v>
      </c>
      <c r="G5" s="11">
        <v>0.80497696961130638</v>
      </c>
      <c r="H5" s="11">
        <v>0.7988805570298958</v>
      </c>
      <c r="I5" s="12">
        <v>0.80300000000000005</v>
      </c>
      <c r="J5" s="12">
        <v>0.79</v>
      </c>
      <c r="K5" s="11">
        <f>ROUND(J5, 3) - ROUND(I5, 3)</f>
        <v>-1.3000000000000012E-2</v>
      </c>
    </row>
    <row r="6" spans="1:12" s="1" customFormat="1" x14ac:dyDescent="0.35">
      <c r="A6" s="10" t="s">
        <v>35</v>
      </c>
      <c r="B6" s="11">
        <v>0.74017704778507665</v>
      </c>
      <c r="C6" s="11">
        <v>0.7638926679607112</v>
      </c>
      <c r="D6" s="11">
        <v>0.76173246191285648</v>
      </c>
      <c r="E6" s="11">
        <v>0.76705742735212279</v>
      </c>
      <c r="F6" s="11">
        <v>0.77037071466581064</v>
      </c>
      <c r="G6" s="11">
        <v>0.78442542082821298</v>
      </c>
      <c r="H6" s="11">
        <v>0.78022869497302716</v>
      </c>
      <c r="I6" s="12">
        <v>0.78200000000000003</v>
      </c>
      <c r="J6" s="12">
        <v>0.76800000000000002</v>
      </c>
      <c r="K6" s="11">
        <f>ROUND(J6, 3) - ROUND(I6, 3)</f>
        <v>-1.4000000000000012E-2</v>
      </c>
    </row>
    <row r="7" spans="1:12" s="1" customFormat="1" x14ac:dyDescent="0.35">
      <c r="A7" s="10" t="s">
        <v>36</v>
      </c>
      <c r="B7" s="13">
        <v>67907825</v>
      </c>
      <c r="C7" s="13">
        <v>71181596</v>
      </c>
      <c r="D7" s="13">
        <v>75768480</v>
      </c>
      <c r="E7" s="14">
        <v>81003183</v>
      </c>
      <c r="F7" s="13">
        <v>86204791</v>
      </c>
      <c r="G7" s="13">
        <v>92121917</v>
      </c>
      <c r="H7" s="13">
        <v>97375586</v>
      </c>
      <c r="I7" s="13">
        <v>102696207</v>
      </c>
      <c r="J7" s="14">
        <v>108107035</v>
      </c>
      <c r="K7" s="11">
        <f>J7/I7</f>
        <v>1.0526877102676246</v>
      </c>
    </row>
    <row r="8" spans="1:12" s="1" customFormat="1" x14ac:dyDescent="0.35">
      <c r="A8" s="30" t="s">
        <v>69</v>
      </c>
      <c r="B8" s="13"/>
      <c r="C8" s="13"/>
      <c r="D8" s="13"/>
      <c r="E8" s="14"/>
      <c r="F8" s="13"/>
      <c r="G8" s="13"/>
      <c r="H8" s="13"/>
      <c r="I8" s="13"/>
      <c r="J8" s="14"/>
      <c r="K8" s="11"/>
    </row>
    <row r="9" spans="1:12" s="1" customFormat="1" x14ac:dyDescent="0.35">
      <c r="A9" s="10" t="s">
        <v>37</v>
      </c>
      <c r="B9" s="13">
        <v>11072861</v>
      </c>
      <c r="C9" s="13">
        <v>11581828</v>
      </c>
      <c r="D9" s="13">
        <v>12252070</v>
      </c>
      <c r="E9" s="14">
        <v>13009736</v>
      </c>
      <c r="F9" s="13">
        <v>13708795</v>
      </c>
      <c r="G9" s="13">
        <v>14444661</v>
      </c>
      <c r="H9" s="13">
        <v>15044449</v>
      </c>
      <c r="I9" s="13">
        <v>15637831</v>
      </c>
      <c r="J9" s="14">
        <v>16243643</v>
      </c>
      <c r="K9" s="11">
        <f>J9/I9</f>
        <v>1.0387401552043887</v>
      </c>
    </row>
    <row r="10" spans="1:12" s="1" customFormat="1" x14ac:dyDescent="0.35">
      <c r="A10" s="10" t="s">
        <v>38</v>
      </c>
      <c r="B10" s="13">
        <v>3647364</v>
      </c>
      <c r="C10" s="13">
        <v>3802616</v>
      </c>
      <c r="D10" s="13">
        <v>3994566</v>
      </c>
      <c r="E10" s="14">
        <v>4222253</v>
      </c>
      <c r="F10" s="15">
        <v>4465527</v>
      </c>
      <c r="G10" s="15">
        <v>4717542</v>
      </c>
      <c r="H10" s="13">
        <v>4914828</v>
      </c>
      <c r="I10" s="13">
        <v>5114805</v>
      </c>
      <c r="J10" s="14">
        <v>5320672</v>
      </c>
      <c r="K10" s="11">
        <f>J10/I10</f>
        <v>1.0402492372631997</v>
      </c>
    </row>
    <row r="11" spans="1:12" s="1" customFormat="1" x14ac:dyDescent="0.35">
      <c r="A11" s="10" t="s">
        <v>39</v>
      </c>
      <c r="B11" s="13">
        <v>164</v>
      </c>
      <c r="C11" s="13">
        <v>167</v>
      </c>
      <c r="D11" s="13">
        <v>174</v>
      </c>
      <c r="E11" s="13">
        <v>176</v>
      </c>
      <c r="F11" s="16">
        <v>185</v>
      </c>
      <c r="G11" s="16">
        <v>187</v>
      </c>
      <c r="H11" s="16">
        <v>189</v>
      </c>
      <c r="I11" s="17">
        <v>191</v>
      </c>
      <c r="J11" s="13">
        <v>192</v>
      </c>
      <c r="K11" s="18" t="s">
        <v>48</v>
      </c>
    </row>
    <row r="12" spans="1:12" s="1" customFormat="1" x14ac:dyDescent="0.35">
      <c r="A12" s="30" t="s">
        <v>68</v>
      </c>
      <c r="B12" s="13"/>
      <c r="C12" s="13"/>
      <c r="D12" s="13"/>
      <c r="E12" s="13"/>
      <c r="F12" s="16"/>
      <c r="G12" s="16"/>
      <c r="H12" s="16"/>
      <c r="I12" s="17"/>
      <c r="J12" s="13"/>
      <c r="K12" s="18"/>
    </row>
    <row r="13" spans="1:12" s="1" customFormat="1" x14ac:dyDescent="0.35">
      <c r="A13" s="10" t="s">
        <v>40</v>
      </c>
      <c r="B13" s="11">
        <v>0.78373636364485888</v>
      </c>
      <c r="C13" s="11">
        <v>0.80209779021302796</v>
      </c>
      <c r="D13" s="11">
        <v>0.80013461800807062</v>
      </c>
      <c r="E13" s="11">
        <v>0.80090612334372391</v>
      </c>
      <c r="F13" s="11">
        <v>0.80168078760004702</v>
      </c>
      <c r="G13" s="11">
        <v>0.81553655504982436</v>
      </c>
      <c r="H13" s="11">
        <v>0.81091897541229507</v>
      </c>
      <c r="I13" s="11">
        <v>0.81199787262076395</v>
      </c>
      <c r="J13" s="12">
        <v>0.80200000000000005</v>
      </c>
      <c r="K13" s="11">
        <f t="shared" ref="K13:K40" si="0">ROUND(J13, 3) - ROUND(I13, 3)</f>
        <v>-1.0000000000000009E-2</v>
      </c>
    </row>
    <row r="14" spans="1:12" s="1" customFormat="1" x14ac:dyDescent="0.35">
      <c r="A14" s="10" t="s">
        <v>60</v>
      </c>
      <c r="B14" s="11">
        <v>0.58643634655518218</v>
      </c>
      <c r="C14" s="11">
        <v>0.66277323099136798</v>
      </c>
      <c r="D14" s="11">
        <v>0.59117821640167889</v>
      </c>
      <c r="E14" s="11">
        <v>0.60107010815661144</v>
      </c>
      <c r="F14" s="11">
        <v>0.63896695343780785</v>
      </c>
      <c r="G14" s="11">
        <v>0.67018709866999793</v>
      </c>
      <c r="H14" s="11">
        <v>0.65612351218440657</v>
      </c>
      <c r="I14" s="11">
        <v>0.6645573568885853</v>
      </c>
      <c r="J14" s="12">
        <v>0.61699999999999999</v>
      </c>
      <c r="K14" s="11">
        <f t="shared" si="0"/>
        <v>-4.8000000000000043E-2</v>
      </c>
    </row>
    <row r="15" spans="1:12" s="1" customFormat="1" x14ac:dyDescent="0.35">
      <c r="A15" s="10" t="s">
        <v>61</v>
      </c>
      <c r="B15" s="11">
        <v>0.55950396058794505</v>
      </c>
      <c r="C15" s="11">
        <v>0.56261567115529032</v>
      </c>
      <c r="D15" s="11">
        <v>0.60476429732871217</v>
      </c>
      <c r="E15" s="11">
        <v>0.57141882893668206</v>
      </c>
      <c r="F15" s="11">
        <v>0.58921428344313109</v>
      </c>
      <c r="G15" s="11">
        <v>0.62835822768427119</v>
      </c>
      <c r="H15" s="11">
        <v>0.63303102451021653</v>
      </c>
      <c r="I15" s="11">
        <v>0.59517353598250722</v>
      </c>
      <c r="J15" s="12">
        <v>0.56799999999999995</v>
      </c>
      <c r="K15" s="11">
        <f t="shared" si="0"/>
        <v>-2.7000000000000024E-2</v>
      </c>
    </row>
    <row r="16" spans="1:12" s="1" customFormat="1" x14ac:dyDescent="0.35">
      <c r="A16" s="10" t="s">
        <v>62</v>
      </c>
      <c r="B16" s="11">
        <v>0.67144294121376447</v>
      </c>
      <c r="C16" s="11">
        <v>0.68437224788800777</v>
      </c>
      <c r="D16" s="11">
        <v>0.67961750891427697</v>
      </c>
      <c r="E16" s="11">
        <v>0.68688669269140179</v>
      </c>
      <c r="F16" s="11">
        <v>0.6897559057046746</v>
      </c>
      <c r="G16" s="11">
        <v>0.7208205014538136</v>
      </c>
      <c r="H16" s="11">
        <v>0.7005346123894779</v>
      </c>
      <c r="I16" s="11">
        <v>0.69368614270323936</v>
      </c>
      <c r="J16" s="12">
        <v>0.69</v>
      </c>
      <c r="K16" s="11">
        <f t="shared" si="0"/>
        <v>-4.0000000000000036E-3</v>
      </c>
    </row>
    <row r="17" spans="1:11" s="1" customFormat="1" x14ac:dyDescent="0.35">
      <c r="A17" s="10" t="s">
        <v>63</v>
      </c>
      <c r="B17" s="11">
        <v>0.7690264705681793</v>
      </c>
      <c r="C17" s="11">
        <v>0.78441061288620118</v>
      </c>
      <c r="D17" s="11">
        <v>0.77593154064693337</v>
      </c>
      <c r="E17" s="11">
        <v>0.78448244244851295</v>
      </c>
      <c r="F17" s="11">
        <v>0.7833124685649947</v>
      </c>
      <c r="G17" s="11">
        <v>0.79872009179720826</v>
      </c>
      <c r="H17" s="11">
        <v>0.79438623333074965</v>
      </c>
      <c r="I17" s="11">
        <v>0.79984170173864944</v>
      </c>
      <c r="J17" s="12">
        <v>0.79400000000000004</v>
      </c>
      <c r="K17" s="11">
        <f t="shared" si="0"/>
        <v>-6.0000000000000053E-3</v>
      </c>
    </row>
    <row r="18" spans="1:11" s="1" customFormat="1" x14ac:dyDescent="0.35">
      <c r="A18" s="10" t="s">
        <v>64</v>
      </c>
      <c r="B18" s="11">
        <v>0.86146615691962258</v>
      </c>
      <c r="C18" s="11">
        <v>0.87824558336127767</v>
      </c>
      <c r="D18" s="11">
        <v>0.87636487080701431</v>
      </c>
      <c r="E18" s="11">
        <v>0.87973104662785973</v>
      </c>
      <c r="F18" s="11">
        <v>0.87519185278552758</v>
      </c>
      <c r="G18" s="11">
        <v>0.88075037265375744</v>
      </c>
      <c r="H18" s="11">
        <v>0.87974172893698344</v>
      </c>
      <c r="I18" s="11">
        <v>0.88722274925725675</v>
      </c>
      <c r="J18" s="12">
        <v>0.88100000000000001</v>
      </c>
      <c r="K18" s="11">
        <f t="shared" si="0"/>
        <v>-6.0000000000000053E-3</v>
      </c>
    </row>
    <row r="19" spans="1:11" s="1" customFormat="1" x14ac:dyDescent="0.35">
      <c r="A19" s="10" t="s">
        <v>41</v>
      </c>
      <c r="B19" s="11">
        <v>0.70101394936945804</v>
      </c>
      <c r="C19" s="11">
        <v>0.72543077221447383</v>
      </c>
      <c r="D19" s="11">
        <v>0.71243579957785308</v>
      </c>
      <c r="E19" s="11">
        <v>0.73691772098647002</v>
      </c>
      <c r="F19" s="11">
        <v>0.72504928767389554</v>
      </c>
      <c r="G19" s="11">
        <v>0.73212105023280594</v>
      </c>
      <c r="H19" s="11">
        <v>0.74276228745276796</v>
      </c>
      <c r="I19" s="11">
        <v>0.73382145349191474</v>
      </c>
      <c r="J19" s="12">
        <v>0.72399999999999998</v>
      </c>
      <c r="K19" s="11">
        <f t="shared" si="0"/>
        <v>-1.0000000000000009E-2</v>
      </c>
    </row>
    <row r="20" spans="1:11" s="1" customFormat="1" x14ac:dyDescent="0.35">
      <c r="A20" s="10" t="s">
        <v>60</v>
      </c>
      <c r="B20" s="11">
        <v>0.68602892923400827</v>
      </c>
      <c r="C20" s="11">
        <v>0.69315507799034892</v>
      </c>
      <c r="D20" s="11">
        <v>0.67419354173520696</v>
      </c>
      <c r="E20" s="11">
        <v>0.74388134334941303</v>
      </c>
      <c r="F20" s="11">
        <v>0.63659782568132761</v>
      </c>
      <c r="G20" s="11">
        <v>0.69479151782429438</v>
      </c>
      <c r="H20" s="11">
        <v>0.65418210049860592</v>
      </c>
      <c r="I20" s="11">
        <v>0.68300582552736722</v>
      </c>
      <c r="J20" s="12">
        <v>0.56899999999999995</v>
      </c>
      <c r="K20" s="11">
        <f t="shared" si="0"/>
        <v>-0.1140000000000001</v>
      </c>
    </row>
    <row r="21" spans="1:11" s="1" customFormat="1" x14ac:dyDescent="0.35">
      <c r="A21" s="10" t="s">
        <v>61</v>
      </c>
      <c r="B21" s="11">
        <v>0.55705419781061372</v>
      </c>
      <c r="C21" s="11">
        <v>0.61694620746925444</v>
      </c>
      <c r="D21" s="11">
        <v>0.62704645018913874</v>
      </c>
      <c r="E21" s="11">
        <v>0.62560546833673136</v>
      </c>
      <c r="F21" s="11">
        <v>0.64172781742231377</v>
      </c>
      <c r="G21" s="11">
        <v>0.60076268405889721</v>
      </c>
      <c r="H21" s="11">
        <v>0.65005745617350974</v>
      </c>
      <c r="I21" s="11">
        <v>0.61157858460926484</v>
      </c>
      <c r="J21" s="12">
        <v>0.63200000000000001</v>
      </c>
      <c r="K21" s="11">
        <f t="shared" si="0"/>
        <v>2.0000000000000018E-2</v>
      </c>
    </row>
    <row r="22" spans="1:11" s="1" customFormat="1" x14ac:dyDescent="0.35">
      <c r="A22" s="10" t="s">
        <v>62</v>
      </c>
      <c r="B22" s="11">
        <v>0.65512724644079079</v>
      </c>
      <c r="C22" s="11">
        <v>0.6839148438303454</v>
      </c>
      <c r="D22" s="11">
        <v>0.63956750074959712</v>
      </c>
      <c r="E22" s="11">
        <v>0.67949632832329721</v>
      </c>
      <c r="F22" s="11">
        <v>0.67621194362524795</v>
      </c>
      <c r="G22" s="11">
        <v>0.68511922828759775</v>
      </c>
      <c r="H22" s="11">
        <v>0.72014565793448482</v>
      </c>
      <c r="I22" s="11">
        <v>0.69303358776518498</v>
      </c>
      <c r="J22" s="12">
        <v>0.68300000000000005</v>
      </c>
      <c r="K22" s="11">
        <f t="shared" si="0"/>
        <v>-9.9999999999998979E-3</v>
      </c>
    </row>
    <row r="23" spans="1:11" s="1" customFormat="1" x14ac:dyDescent="0.35">
      <c r="A23" s="10" t="s">
        <v>63</v>
      </c>
      <c r="B23" s="11">
        <v>0.73398282982583185</v>
      </c>
      <c r="C23" s="11">
        <v>0.73184660053746076</v>
      </c>
      <c r="D23" s="11">
        <v>0.7624321725131068</v>
      </c>
      <c r="E23" s="11">
        <v>0.76072175843224787</v>
      </c>
      <c r="F23" s="11">
        <v>0.75347282391322412</v>
      </c>
      <c r="G23" s="11">
        <v>0.76880152340852459</v>
      </c>
      <c r="H23" s="11">
        <v>0.77169376471073492</v>
      </c>
      <c r="I23" s="11">
        <v>0.75891153659676336</v>
      </c>
      <c r="J23" s="12">
        <v>0.77700000000000002</v>
      </c>
      <c r="K23" s="11">
        <f t="shared" si="0"/>
        <v>1.8000000000000016E-2</v>
      </c>
    </row>
    <row r="24" spans="1:11" s="1" customFormat="1" x14ac:dyDescent="0.35">
      <c r="A24" s="10" t="s">
        <v>64</v>
      </c>
      <c r="B24" s="11">
        <v>0.82478280321826425</v>
      </c>
      <c r="C24" s="11">
        <v>0.8453357904032236</v>
      </c>
      <c r="D24" s="11">
        <v>0.80927167748439233</v>
      </c>
      <c r="E24" s="11">
        <v>0.83320724628282361</v>
      </c>
      <c r="F24" s="11">
        <v>0.84535820529934491</v>
      </c>
      <c r="G24" s="11">
        <v>0.84923933703383325</v>
      </c>
      <c r="H24" s="11">
        <v>0.84844032347057396</v>
      </c>
      <c r="I24" s="11">
        <v>0.85072401075119419</v>
      </c>
      <c r="J24" s="12">
        <v>0.84299999999999997</v>
      </c>
      <c r="K24" s="11">
        <f t="shared" si="0"/>
        <v>-8.0000000000000071E-3</v>
      </c>
    </row>
    <row r="25" spans="1:11" s="1" customFormat="1" x14ac:dyDescent="0.35">
      <c r="A25" s="30" t="s">
        <v>67</v>
      </c>
      <c r="B25" s="11"/>
      <c r="C25" s="11"/>
      <c r="D25" s="11"/>
      <c r="E25" s="11"/>
      <c r="F25" s="11"/>
      <c r="G25" s="11"/>
      <c r="H25" s="11"/>
      <c r="I25" s="11"/>
      <c r="J25" s="12"/>
      <c r="K25" s="11"/>
    </row>
    <row r="26" spans="1:11" s="1" customFormat="1" x14ac:dyDescent="0.35">
      <c r="A26" s="10" t="s">
        <v>65</v>
      </c>
      <c r="B26" s="11">
        <v>0.71293112115491364</v>
      </c>
      <c r="C26" s="11">
        <v>0.70456280209809519</v>
      </c>
      <c r="D26" s="11">
        <v>0.72672726917759689</v>
      </c>
      <c r="E26" s="11">
        <v>0.74452004008853501</v>
      </c>
      <c r="F26" s="11">
        <v>0.72229710132616465</v>
      </c>
      <c r="G26" s="11">
        <v>0.7431742252454927</v>
      </c>
      <c r="H26" s="11">
        <v>0.69943112919536587</v>
      </c>
      <c r="I26" s="11">
        <v>0.75803118943186987</v>
      </c>
      <c r="J26" s="19">
        <v>0.67600000000000005</v>
      </c>
      <c r="K26" s="11">
        <f t="shared" si="0"/>
        <v>-8.1999999999999962E-2</v>
      </c>
    </row>
    <row r="27" spans="1:11" s="1" customFormat="1" x14ac:dyDescent="0.35">
      <c r="A27" s="10" t="s">
        <v>66</v>
      </c>
      <c r="B27" s="11">
        <v>0.81121326191327325</v>
      </c>
      <c r="C27" s="11">
        <v>0.81662409785633849</v>
      </c>
      <c r="D27" s="11">
        <v>0.84390936271322481</v>
      </c>
      <c r="E27" s="11">
        <v>0.78667747700375856</v>
      </c>
      <c r="F27" s="11">
        <v>0.83469493032762865</v>
      </c>
      <c r="G27" s="11">
        <v>0.80660800699693747</v>
      </c>
      <c r="H27" s="11">
        <v>0.81566270602897317</v>
      </c>
      <c r="I27" s="11">
        <v>0.77729890678075908</v>
      </c>
      <c r="J27" s="19">
        <v>0.84299999999999997</v>
      </c>
      <c r="K27" s="11">
        <f t="shared" si="0"/>
        <v>6.5999999999999948E-2</v>
      </c>
    </row>
    <row r="28" spans="1:11" s="1" customFormat="1" x14ac:dyDescent="0.35">
      <c r="A28" s="10" t="s">
        <v>42</v>
      </c>
      <c r="B28" s="11">
        <v>0.76726729025355922</v>
      </c>
      <c r="C28" s="11">
        <v>0.80209754632733121</v>
      </c>
      <c r="D28" s="11">
        <v>0.79626957365365802</v>
      </c>
      <c r="E28" s="11">
        <v>0.79662982990987297</v>
      </c>
      <c r="F28" s="11">
        <v>0.79649357684595712</v>
      </c>
      <c r="G28" s="11">
        <v>0.80404567124399928</v>
      </c>
      <c r="H28" s="11">
        <v>0.81764468515884425</v>
      </c>
      <c r="I28" s="11">
        <v>0.8118690527177197</v>
      </c>
      <c r="J28" s="19">
        <v>0.82299999999999995</v>
      </c>
      <c r="K28" s="11">
        <f t="shared" si="0"/>
        <v>1.0999999999999899E-2</v>
      </c>
    </row>
    <row r="29" spans="1:11" s="1" customFormat="1" x14ac:dyDescent="0.35">
      <c r="A29" s="10" t="s">
        <v>43</v>
      </c>
      <c r="B29" s="11">
        <v>0.57194708813374284</v>
      </c>
      <c r="C29" s="11">
        <v>0.61850036971460332</v>
      </c>
      <c r="D29" s="11">
        <v>0.64235696451626445</v>
      </c>
      <c r="E29" s="11">
        <v>0.67460902016332169</v>
      </c>
      <c r="F29" s="11">
        <v>0.61077213841607358</v>
      </c>
      <c r="G29" s="11">
        <v>0.64898254365555019</v>
      </c>
      <c r="H29" s="11">
        <v>0.7818311227598409</v>
      </c>
      <c r="I29" s="11">
        <v>0.71192608049349659</v>
      </c>
      <c r="J29" s="19">
        <v>0.85699999999999998</v>
      </c>
      <c r="K29" s="11">
        <f t="shared" si="0"/>
        <v>0.14500000000000002</v>
      </c>
    </row>
    <row r="30" spans="1:11" s="1" customFormat="1" x14ac:dyDescent="0.35">
      <c r="A30" s="10" t="s">
        <v>44</v>
      </c>
      <c r="B30" s="11">
        <v>0.75811396490044836</v>
      </c>
      <c r="C30" s="11">
        <v>0.76861059763645667</v>
      </c>
      <c r="D30" s="11">
        <v>0.76218711389076066</v>
      </c>
      <c r="E30" s="11">
        <v>0.80856437599266595</v>
      </c>
      <c r="F30" s="11">
        <v>0.80719132523974124</v>
      </c>
      <c r="G30" s="11">
        <v>0.80059059874307359</v>
      </c>
      <c r="H30" s="11">
        <v>0.80199562414601844</v>
      </c>
      <c r="I30" s="11">
        <v>0.82110756683013142</v>
      </c>
      <c r="J30" s="19">
        <v>0.78900000000000003</v>
      </c>
      <c r="K30" s="11">
        <f t="shared" si="0"/>
        <v>-3.1999999999999917E-2</v>
      </c>
    </row>
    <row r="31" spans="1:11" s="1" customFormat="1" x14ac:dyDescent="0.35">
      <c r="A31" s="10" t="s">
        <v>45</v>
      </c>
      <c r="B31" s="11">
        <v>0.80757268856659215</v>
      </c>
      <c r="C31" s="11">
        <v>0.83210364691994454</v>
      </c>
      <c r="D31" s="11">
        <v>0.8238278466630663</v>
      </c>
      <c r="E31" s="11">
        <v>0.83222553840626445</v>
      </c>
      <c r="F31" s="11">
        <v>0.82518644744330594</v>
      </c>
      <c r="G31" s="11">
        <v>0.83916207323641845</v>
      </c>
      <c r="H31" s="11">
        <v>0.83236105533534677</v>
      </c>
      <c r="I31" s="11">
        <v>0.84312810004632976</v>
      </c>
      <c r="J31" s="19">
        <v>0.82599999999999996</v>
      </c>
      <c r="K31" s="11">
        <f t="shared" si="0"/>
        <v>-1.7000000000000015E-2</v>
      </c>
    </row>
    <row r="32" spans="1:11" s="1" customFormat="1" x14ac:dyDescent="0.35">
      <c r="A32" s="10" t="s">
        <v>46</v>
      </c>
      <c r="B32" s="11">
        <v>0.76801018077456418</v>
      </c>
      <c r="C32" s="11">
        <v>0.79265304107387835</v>
      </c>
      <c r="D32" s="11">
        <v>0.78633746291515161</v>
      </c>
      <c r="E32" s="11">
        <v>0.80637617322449551</v>
      </c>
      <c r="F32" s="11">
        <v>0.80331241095125328</v>
      </c>
      <c r="G32" s="11">
        <v>0.81103356938450233</v>
      </c>
      <c r="H32" s="11">
        <v>0.78769208722861583</v>
      </c>
      <c r="I32" s="11">
        <v>0.81620942346496728</v>
      </c>
      <c r="J32" s="19">
        <v>0.78400000000000003</v>
      </c>
      <c r="K32" s="11">
        <f t="shared" si="0"/>
        <v>-3.1999999999999917E-2</v>
      </c>
    </row>
    <row r="33" spans="1:11" s="1" customFormat="1" x14ac:dyDescent="0.35">
      <c r="A33" s="10" t="s">
        <v>47</v>
      </c>
      <c r="B33" s="11">
        <v>0.80460947546128903</v>
      </c>
      <c r="C33" s="11">
        <v>0.82728733331945059</v>
      </c>
      <c r="D33" s="11">
        <v>0.82193442160191177</v>
      </c>
      <c r="E33" s="11">
        <v>0.82499092384098183</v>
      </c>
      <c r="F33" s="11">
        <v>0.82111599625436349</v>
      </c>
      <c r="G33" s="11">
        <v>0.83561397295552753</v>
      </c>
      <c r="H33" s="11">
        <v>0.83308734936570472</v>
      </c>
      <c r="I33" s="11">
        <v>0.83969919054180875</v>
      </c>
      <c r="J33" s="19">
        <v>0.82699999999999996</v>
      </c>
      <c r="K33" s="11">
        <f t="shared" si="0"/>
        <v>-1.3000000000000012E-2</v>
      </c>
    </row>
    <row r="34" spans="1:11" s="1" customFormat="1" x14ac:dyDescent="0.35">
      <c r="A34" s="30" t="s">
        <v>70</v>
      </c>
      <c r="B34" s="11"/>
      <c r="C34" s="11"/>
      <c r="D34" s="11"/>
      <c r="E34" s="11"/>
      <c r="F34" s="11"/>
      <c r="G34" s="11"/>
      <c r="H34" s="11"/>
      <c r="I34" s="11"/>
      <c r="J34" s="19"/>
      <c r="K34" s="11"/>
    </row>
    <row r="35" spans="1:11" s="1" customFormat="1" x14ac:dyDescent="0.35">
      <c r="A35" s="10" t="s">
        <v>71</v>
      </c>
      <c r="B35" s="11">
        <v>0.72795970286606504</v>
      </c>
      <c r="C35" s="11">
        <v>0.71596515585821296</v>
      </c>
      <c r="D35" s="11">
        <v>0.72739878941900504</v>
      </c>
      <c r="E35" s="11">
        <v>0.72748347840346395</v>
      </c>
      <c r="F35" s="11">
        <v>0.72746779165750497</v>
      </c>
      <c r="G35" s="11">
        <v>0.73833671122067102</v>
      </c>
      <c r="H35" s="19">
        <v>0.74428989099999998</v>
      </c>
      <c r="I35" s="11">
        <v>0.74702889444125298</v>
      </c>
      <c r="J35" s="11">
        <v>0.75357857382549098</v>
      </c>
      <c r="K35" s="11">
        <f t="shared" si="0"/>
        <v>7.0000000000000062E-3</v>
      </c>
    </row>
    <row r="36" spans="1:11" s="1" customFormat="1" x14ac:dyDescent="0.35">
      <c r="A36" s="10" t="s">
        <v>72</v>
      </c>
      <c r="B36" s="11">
        <v>0.805734959145883</v>
      </c>
      <c r="C36" s="11">
        <v>0.79499138219995102</v>
      </c>
      <c r="D36" s="11">
        <v>0.81127620717735205</v>
      </c>
      <c r="E36" s="11">
        <v>0.80085581645996895</v>
      </c>
      <c r="F36" s="11">
        <v>0.80135864307232696</v>
      </c>
      <c r="G36" s="11">
        <v>0.81225977451473397</v>
      </c>
      <c r="H36" s="19">
        <v>0.81824280299999996</v>
      </c>
      <c r="I36" s="11">
        <v>0.82346781469270702</v>
      </c>
      <c r="J36" s="11">
        <v>0.81819889893001596</v>
      </c>
      <c r="K36" s="11">
        <f t="shared" si="0"/>
        <v>-5.0000000000000044E-3</v>
      </c>
    </row>
    <row r="37" spans="1:11" s="1" customFormat="1" x14ac:dyDescent="0.35">
      <c r="A37" s="10" t="s">
        <v>73</v>
      </c>
      <c r="B37" s="11">
        <v>0.753632296040328</v>
      </c>
      <c r="C37" s="11">
        <v>0.70236627389345496</v>
      </c>
      <c r="D37" s="11">
        <v>0.76757416052583405</v>
      </c>
      <c r="E37" s="11">
        <v>0.75887261196088396</v>
      </c>
      <c r="F37" s="11">
        <v>0.80109139358939796</v>
      </c>
      <c r="G37" s="11">
        <v>0.81761278338797005</v>
      </c>
      <c r="H37" s="19">
        <v>0.83485524700000002</v>
      </c>
      <c r="I37" s="11">
        <v>0.83765629457534097</v>
      </c>
      <c r="J37" s="11">
        <v>0.82808894892802298</v>
      </c>
      <c r="K37" s="11">
        <f t="shared" si="0"/>
        <v>-1.0000000000000009E-2</v>
      </c>
    </row>
    <row r="38" spans="1:11" s="1" customFormat="1" x14ac:dyDescent="0.35">
      <c r="A38" s="10" t="s">
        <v>74</v>
      </c>
      <c r="B38" s="11">
        <v>0.85990427607939701</v>
      </c>
      <c r="C38" s="11">
        <v>0.85468024943925902</v>
      </c>
      <c r="D38" s="11">
        <v>0.86480996938536203</v>
      </c>
      <c r="E38" s="11">
        <v>0.86045021036925595</v>
      </c>
      <c r="F38" s="11">
        <v>0.85526754606625099</v>
      </c>
      <c r="G38" s="11">
        <v>0.86489765387164697</v>
      </c>
      <c r="H38" s="19">
        <v>0.869227584</v>
      </c>
      <c r="I38" s="11">
        <v>0.86899636597012297</v>
      </c>
      <c r="J38" s="11">
        <v>0.86028467976439604</v>
      </c>
      <c r="K38" s="11">
        <f t="shared" si="0"/>
        <v>-9.000000000000008E-3</v>
      </c>
    </row>
    <row r="39" spans="1:11" s="1" customFormat="1" x14ac:dyDescent="0.35">
      <c r="A39" s="10" t="s">
        <v>75</v>
      </c>
      <c r="B39" s="11">
        <v>0.72237306992508299</v>
      </c>
      <c r="C39" s="11">
        <v>0.71283738232418803</v>
      </c>
      <c r="D39" s="11">
        <v>0.72979312817316999</v>
      </c>
      <c r="E39" s="11">
        <v>0.71694921332956196</v>
      </c>
      <c r="F39" s="11">
        <v>0.70601502062544697</v>
      </c>
      <c r="G39" s="11">
        <v>0.72063569443967901</v>
      </c>
      <c r="H39" s="19">
        <v>0.71894204100000003</v>
      </c>
      <c r="I39" s="11">
        <v>0.71806733405708001</v>
      </c>
      <c r="J39" s="11">
        <v>0.71801633311634805</v>
      </c>
      <c r="K39" s="11">
        <f t="shared" si="0"/>
        <v>0</v>
      </c>
    </row>
    <row r="40" spans="1:11" s="1" customFormat="1" x14ac:dyDescent="0.35">
      <c r="A40" s="10" t="s">
        <v>76</v>
      </c>
      <c r="B40" s="11">
        <v>0.75323600842612104</v>
      </c>
      <c r="C40" s="11">
        <v>0.74179522411218501</v>
      </c>
      <c r="D40" s="11">
        <v>0.76467164742045401</v>
      </c>
      <c r="E40" s="11">
        <v>0.75268079687124101</v>
      </c>
      <c r="F40" s="11">
        <v>0.75258832400790299</v>
      </c>
      <c r="G40" s="11">
        <v>0.76923937295350897</v>
      </c>
      <c r="H40" s="19">
        <v>0.76897522699999998</v>
      </c>
      <c r="I40" s="11">
        <v>0.77415353226447903</v>
      </c>
      <c r="J40" s="11">
        <v>0.76911658604299504</v>
      </c>
      <c r="K40" s="11">
        <f t="shared" si="0"/>
        <v>-5.0000000000000044E-3</v>
      </c>
    </row>
    <row r="41" spans="1:11" s="1" customFormat="1" x14ac:dyDescent="0.35">
      <c r="A41" s="30" t="s">
        <v>50</v>
      </c>
      <c r="B41" s="11"/>
      <c r="C41" s="11"/>
      <c r="D41" s="11"/>
      <c r="E41" s="11"/>
      <c r="F41" s="24">
        <v>0.91500000000000004</v>
      </c>
      <c r="G41" s="24">
        <v>0.91800000000000004</v>
      </c>
      <c r="H41" s="24">
        <v>0.92</v>
      </c>
      <c r="I41" s="24">
        <v>0.91900000000000004</v>
      </c>
      <c r="J41" s="24">
        <v>0.92300000000000004</v>
      </c>
      <c r="K41" s="24">
        <f>(J41-H41)/H41</f>
        <v>3.2608695652173942E-3</v>
      </c>
    </row>
    <row r="42" spans="1:11" s="7" customFormat="1" x14ac:dyDescent="0.35">
      <c r="A42" s="31" t="s">
        <v>52</v>
      </c>
      <c r="B42" s="32" t="s">
        <v>0</v>
      </c>
      <c r="C42" s="32" t="s">
        <v>1</v>
      </c>
      <c r="D42" s="32" t="s">
        <v>2</v>
      </c>
      <c r="E42" s="32" t="s">
        <v>19</v>
      </c>
      <c r="F42" s="32" t="s">
        <v>3</v>
      </c>
      <c r="G42" s="32" t="s">
        <v>4</v>
      </c>
      <c r="H42" s="32" t="s">
        <v>5</v>
      </c>
      <c r="I42" s="32" t="s">
        <v>18</v>
      </c>
      <c r="J42" s="32" t="s">
        <v>6</v>
      </c>
      <c r="K42" s="32" t="s">
        <v>77</v>
      </c>
    </row>
    <row r="43" spans="1:11" x14ac:dyDescent="0.35">
      <c r="A43" s="20" t="s">
        <v>11</v>
      </c>
      <c r="B43" s="21">
        <v>8694853</v>
      </c>
      <c r="C43" s="21">
        <v>8805579</v>
      </c>
      <c r="D43" s="21">
        <v>8867690</v>
      </c>
      <c r="E43" s="21">
        <v>9003989</v>
      </c>
      <c r="F43" s="21">
        <v>9097860</v>
      </c>
      <c r="G43" s="21">
        <v>9008508</v>
      </c>
      <c r="H43" s="21">
        <v>9075077</v>
      </c>
      <c r="I43" s="21">
        <v>9226154</v>
      </c>
      <c r="J43" s="21">
        <v>8502942</v>
      </c>
      <c r="K43" s="22">
        <f>(J43-H43)/H43</f>
        <v>-6.3044644139107583E-2</v>
      </c>
    </row>
    <row r="44" spans="1:11" x14ac:dyDescent="0.35">
      <c r="A44" s="20" t="s">
        <v>12</v>
      </c>
      <c r="B44" s="21">
        <v>4473169</v>
      </c>
      <c r="C44" s="21">
        <v>4456007</v>
      </c>
      <c r="D44" s="21">
        <v>4466961</v>
      </c>
      <c r="E44" s="21">
        <v>19795358</v>
      </c>
      <c r="F44" s="21">
        <v>4587906</v>
      </c>
      <c r="G44" s="21">
        <v>5665252</v>
      </c>
      <c r="H44" s="21">
        <v>6033511</v>
      </c>
      <c r="I44" s="21">
        <v>6527708</v>
      </c>
      <c r="J44" s="21">
        <v>4752972</v>
      </c>
      <c r="K44" s="22">
        <f t="shared" ref="K44:K48" si="1">(J44-H44)/H44</f>
        <v>-0.21223778327411685</v>
      </c>
    </row>
    <row r="45" spans="1:11" x14ac:dyDescent="0.35">
      <c r="A45" s="20" t="s">
        <v>13</v>
      </c>
      <c r="B45" s="21">
        <v>25791128</v>
      </c>
      <c r="C45" s="21">
        <v>27012355</v>
      </c>
      <c r="D45" s="21">
        <v>26927408</v>
      </c>
      <c r="E45" s="21">
        <v>107261085</v>
      </c>
      <c r="F45" s="21">
        <v>27007549</v>
      </c>
      <c r="G45" s="21">
        <v>30668122</v>
      </c>
      <c r="H45" s="21">
        <v>29045096</v>
      </c>
      <c r="I45" s="21">
        <v>107261085</v>
      </c>
      <c r="J45" s="21">
        <v>28481368</v>
      </c>
      <c r="K45" s="22">
        <f t="shared" si="1"/>
        <v>-1.9408715330119754E-2</v>
      </c>
    </row>
    <row r="46" spans="1:11" x14ac:dyDescent="0.35">
      <c r="A46" s="20" t="s">
        <v>14</v>
      </c>
      <c r="B46" s="21">
        <v>17322174</v>
      </c>
      <c r="C46" s="21">
        <v>17916211</v>
      </c>
      <c r="D46" s="21">
        <v>18023139</v>
      </c>
      <c r="E46" s="21">
        <v>71791235</v>
      </c>
      <c r="F46" s="21">
        <v>18314855</v>
      </c>
      <c r="G46" s="21">
        <v>20420110</v>
      </c>
      <c r="H46" s="21">
        <v>19313044</v>
      </c>
      <c r="I46" s="21">
        <v>71791235</v>
      </c>
      <c r="J46" s="21">
        <v>18972398</v>
      </c>
      <c r="K46" s="22">
        <f t="shared" si="1"/>
        <v>-1.7638130995818162E-2</v>
      </c>
    </row>
    <row r="47" spans="1:11" x14ac:dyDescent="0.35">
      <c r="A47" s="20" t="s">
        <v>15</v>
      </c>
      <c r="B47" s="21">
        <v>7166621</v>
      </c>
      <c r="C47" s="21">
        <v>7703326</v>
      </c>
      <c r="D47" s="21">
        <v>7488137</v>
      </c>
      <c r="E47" s="21">
        <v>29899399</v>
      </c>
      <c r="F47" s="21">
        <v>7264398</v>
      </c>
      <c r="G47" s="21">
        <v>5035908</v>
      </c>
      <c r="H47" s="21">
        <v>5116813</v>
      </c>
      <c r="I47" s="21">
        <v>29899399</v>
      </c>
      <c r="J47" s="21">
        <v>7836328</v>
      </c>
      <c r="K47" s="22">
        <f t="shared" si="1"/>
        <v>0.53148610277530173</v>
      </c>
    </row>
    <row r="48" spans="1:11" x14ac:dyDescent="0.35">
      <c r="A48" s="20" t="s">
        <v>16</v>
      </c>
      <c r="B48" s="21">
        <v>1178501</v>
      </c>
      <c r="C48" s="21">
        <v>1270798</v>
      </c>
      <c r="D48" s="21">
        <v>2094606</v>
      </c>
      <c r="E48" s="21">
        <v>6196061</v>
      </c>
      <c r="F48" s="21">
        <v>2155532</v>
      </c>
      <c r="G48" s="21">
        <v>1397915</v>
      </c>
      <c r="H48" s="21">
        <v>2324008</v>
      </c>
      <c r="I48" s="21">
        <v>9018211</v>
      </c>
      <c r="J48" s="21">
        <v>2701785</v>
      </c>
      <c r="K48" s="22">
        <f t="shared" si="1"/>
        <v>0.16255408759350226</v>
      </c>
    </row>
    <row r="49" spans="1:11" x14ac:dyDescent="0.35">
      <c r="A49" s="31" t="s">
        <v>53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x14ac:dyDescent="0.35">
      <c r="A50" s="23" t="s">
        <v>7</v>
      </c>
      <c r="B50" s="13">
        <v>426781</v>
      </c>
      <c r="C50" s="13">
        <v>494651</v>
      </c>
      <c r="D50" s="13">
        <v>539055</v>
      </c>
      <c r="E50" s="13">
        <v>1981854</v>
      </c>
      <c r="F50" s="13">
        <v>564847</v>
      </c>
      <c r="G50" s="13">
        <v>647625</v>
      </c>
      <c r="H50" s="13">
        <v>639617</v>
      </c>
      <c r="I50" s="13">
        <v>2517519</v>
      </c>
      <c r="J50" s="13">
        <v>644897</v>
      </c>
      <c r="K50" s="24">
        <f>(J50-H50)/H50</f>
        <v>8.2549400656955641E-3</v>
      </c>
    </row>
    <row r="51" spans="1:11" x14ac:dyDescent="0.35">
      <c r="A51" s="23" t="s">
        <v>8</v>
      </c>
      <c r="B51" s="13">
        <v>35363</v>
      </c>
      <c r="C51" s="13">
        <v>144994</v>
      </c>
      <c r="D51" s="13">
        <v>177489</v>
      </c>
      <c r="E51" s="13">
        <v>588264</v>
      </c>
      <c r="F51" s="13">
        <v>269124</v>
      </c>
      <c r="G51" s="13">
        <v>292640</v>
      </c>
      <c r="H51" s="13">
        <v>270638</v>
      </c>
      <c r="I51" s="13">
        <v>1087617</v>
      </c>
      <c r="J51" s="13">
        <v>240847</v>
      </c>
      <c r="K51" s="24">
        <f t="shared" ref="K51:K55" si="2">(J51-H51)/H51</f>
        <v>-0.11007692932995367</v>
      </c>
    </row>
    <row r="52" spans="1:11" x14ac:dyDescent="0.35">
      <c r="A52" s="23" t="s">
        <v>78</v>
      </c>
      <c r="B52" s="13">
        <v>798750</v>
      </c>
      <c r="C52" s="13">
        <v>1022453</v>
      </c>
      <c r="D52" s="13">
        <v>471966</v>
      </c>
      <c r="E52" s="13">
        <v>2929057</v>
      </c>
      <c r="F52" s="13">
        <v>797337</v>
      </c>
      <c r="G52" s="13">
        <v>1050199</v>
      </c>
      <c r="H52" s="13">
        <v>1024860</v>
      </c>
      <c r="I52" s="13">
        <v>2382041</v>
      </c>
      <c r="J52" s="13">
        <v>544160</v>
      </c>
      <c r="K52" s="24">
        <f t="shared" si="2"/>
        <v>-0.46903967371153132</v>
      </c>
    </row>
    <row r="53" spans="1:11" x14ac:dyDescent="0.35">
      <c r="A53" s="23" t="s">
        <v>9</v>
      </c>
      <c r="B53" s="13">
        <v>22131</v>
      </c>
      <c r="C53" s="13">
        <v>21618</v>
      </c>
      <c r="D53" s="13">
        <v>15678</v>
      </c>
      <c r="E53" s="13">
        <v>79487</v>
      </c>
      <c r="F53" s="13">
        <v>21187</v>
      </c>
      <c r="G53" s="13">
        <v>22878</v>
      </c>
      <c r="H53" s="13">
        <v>24101</v>
      </c>
      <c r="I53" s="13">
        <v>89049</v>
      </c>
      <c r="J53" s="13">
        <v>17610</v>
      </c>
      <c r="K53" s="24">
        <f t="shared" si="2"/>
        <v>-0.26932492427700094</v>
      </c>
    </row>
    <row r="54" spans="1:11" x14ac:dyDescent="0.35">
      <c r="A54" s="23" t="s">
        <v>10</v>
      </c>
      <c r="B54" s="13">
        <v>104733</v>
      </c>
      <c r="C54" s="13">
        <v>87930</v>
      </c>
      <c r="D54" s="13">
        <v>101714</v>
      </c>
      <c r="E54" s="13">
        <v>400695</v>
      </c>
      <c r="F54" s="13">
        <v>84903</v>
      </c>
      <c r="G54" s="13">
        <v>93212</v>
      </c>
      <c r="H54" s="13">
        <v>109245</v>
      </c>
      <c r="I54" s="13">
        <v>416375</v>
      </c>
      <c r="J54" s="13">
        <v>144822</v>
      </c>
      <c r="K54" s="24">
        <f t="shared" si="2"/>
        <v>0.32566250171632571</v>
      </c>
    </row>
    <row r="55" spans="1:11" x14ac:dyDescent="0.35">
      <c r="A55" s="23" t="s">
        <v>20</v>
      </c>
      <c r="B55" s="13">
        <v>4344</v>
      </c>
      <c r="C55" s="13">
        <v>4422</v>
      </c>
      <c r="D55" s="13">
        <v>4064</v>
      </c>
      <c r="E55" s="13">
        <v>17136</v>
      </c>
      <c r="F55" s="13">
        <v>4367</v>
      </c>
      <c r="G55" s="13">
        <v>4276</v>
      </c>
      <c r="H55" s="13">
        <v>4170</v>
      </c>
      <c r="I55" s="13">
        <v>17273</v>
      </c>
      <c r="J55" s="13">
        <v>4504</v>
      </c>
      <c r="K55" s="24">
        <f t="shared" si="2"/>
        <v>8.0095923261390881E-2</v>
      </c>
    </row>
    <row r="56" spans="1:11" x14ac:dyDescent="0.35">
      <c r="A56" s="31" t="s">
        <v>54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x14ac:dyDescent="0.35">
      <c r="A57" s="7" t="s">
        <v>21</v>
      </c>
      <c r="B57" s="9">
        <v>34227</v>
      </c>
      <c r="C57" s="9">
        <v>32829</v>
      </c>
      <c r="D57" s="9">
        <v>37550</v>
      </c>
      <c r="E57" s="9">
        <v>139209</v>
      </c>
      <c r="F57" s="9">
        <v>33142</v>
      </c>
      <c r="G57" s="9">
        <v>31847</v>
      </c>
      <c r="H57" s="9">
        <v>36300</v>
      </c>
      <c r="I57" s="9">
        <v>134245</v>
      </c>
      <c r="J57" s="9">
        <v>31578</v>
      </c>
      <c r="K57" s="8">
        <f>(J57-H57)/H57</f>
        <v>-0.13008264462809918</v>
      </c>
    </row>
    <row r="58" spans="1:11" x14ac:dyDescent="0.35">
      <c r="A58" s="31" t="s">
        <v>55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x14ac:dyDescent="0.35">
      <c r="A59" s="23" t="s">
        <v>22</v>
      </c>
      <c r="B59" s="25">
        <v>22265</v>
      </c>
      <c r="C59" s="14">
        <v>26316</v>
      </c>
      <c r="D59" s="14">
        <v>25012</v>
      </c>
      <c r="E59" s="14">
        <v>103245</v>
      </c>
      <c r="F59" s="14">
        <v>23802</v>
      </c>
      <c r="G59" s="14">
        <v>28520</v>
      </c>
      <c r="H59" s="14">
        <v>30798</v>
      </c>
      <c r="I59" s="14">
        <v>116192</v>
      </c>
      <c r="J59" s="14">
        <v>28049</v>
      </c>
      <c r="K59" s="24">
        <f>(J59-H59)/H59</f>
        <v>-8.9259042794986684E-2</v>
      </c>
    </row>
    <row r="60" spans="1:11" x14ac:dyDescent="0.35">
      <c r="A60" s="23" t="s">
        <v>23</v>
      </c>
      <c r="B60" s="25">
        <v>4119</v>
      </c>
      <c r="C60" s="14">
        <v>5342</v>
      </c>
      <c r="D60" s="14">
        <v>5394</v>
      </c>
      <c r="E60" s="14">
        <v>19434</v>
      </c>
      <c r="F60" s="14">
        <v>2819</v>
      </c>
      <c r="G60" s="14">
        <v>5617</v>
      </c>
      <c r="H60" s="14">
        <v>5248</v>
      </c>
      <c r="I60" s="14">
        <v>19559</v>
      </c>
      <c r="J60" s="14">
        <v>5634</v>
      </c>
      <c r="K60" s="24">
        <f>(J60-H60)/H60</f>
        <v>7.3551829268292679E-2</v>
      </c>
    </row>
    <row r="61" spans="1:11" x14ac:dyDescent="0.35">
      <c r="A61" s="31" t="s">
        <v>56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x14ac:dyDescent="0.35">
      <c r="A62" s="20" t="s">
        <v>24</v>
      </c>
      <c r="B62" s="26">
        <v>21077</v>
      </c>
      <c r="C62" s="27">
        <v>18643</v>
      </c>
      <c r="D62" s="27">
        <v>18495</v>
      </c>
      <c r="E62" s="27">
        <v>76856</v>
      </c>
      <c r="F62" s="27">
        <v>17353</v>
      </c>
      <c r="G62" s="27">
        <v>14531</v>
      </c>
      <c r="H62" s="27">
        <v>9320</v>
      </c>
      <c r="I62" s="27">
        <v>52210</v>
      </c>
      <c r="J62" s="27">
        <v>6294</v>
      </c>
      <c r="K62" s="22">
        <f>(J62-H62)/H62</f>
        <v>-0.32467811158798282</v>
      </c>
    </row>
    <row r="63" spans="1:11" x14ac:dyDescent="0.35">
      <c r="A63" s="31" t="s">
        <v>57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x14ac:dyDescent="0.35">
      <c r="A64" s="28" t="s">
        <v>25</v>
      </c>
      <c r="B64" s="25">
        <v>40324960</v>
      </c>
      <c r="C64" s="14">
        <v>43047430</v>
      </c>
      <c r="D64" s="14">
        <v>46152415</v>
      </c>
      <c r="E64" s="14">
        <v>170257196</v>
      </c>
      <c r="F64" s="14">
        <v>46800177</v>
      </c>
      <c r="G64" s="14">
        <v>50467175</v>
      </c>
      <c r="H64" s="14">
        <v>49726925</v>
      </c>
      <c r="I64" s="14">
        <v>187515449</v>
      </c>
      <c r="J64" s="29">
        <v>44104000</v>
      </c>
      <c r="K64" s="24">
        <f>(J64-H64)/H64</f>
        <v>-0.11307606492860758</v>
      </c>
    </row>
    <row r="65" spans="1:11" x14ac:dyDescent="0.35">
      <c r="A65" s="28" t="s">
        <v>26</v>
      </c>
      <c r="B65" s="14">
        <v>2800851</v>
      </c>
      <c r="C65" s="14">
        <v>3407684</v>
      </c>
      <c r="D65" s="14">
        <v>5679996</v>
      </c>
      <c r="E65" s="14">
        <v>24066448</v>
      </c>
      <c r="F65" s="14">
        <v>2162832</v>
      </c>
      <c r="G65" s="14">
        <v>1128575</v>
      </c>
      <c r="H65" s="14">
        <v>1104924</v>
      </c>
      <c r="I65" s="14">
        <v>5546015</v>
      </c>
      <c r="J65" s="14">
        <v>1016857</v>
      </c>
      <c r="K65" s="24">
        <f t="shared" ref="K65:K70" si="3">(J65-H65)/H65</f>
        <v>-7.970412444656827E-2</v>
      </c>
    </row>
    <row r="66" spans="1:11" x14ac:dyDescent="0.35">
      <c r="A66" s="28" t="s">
        <v>27</v>
      </c>
      <c r="B66" s="14">
        <v>3903540</v>
      </c>
      <c r="C66" s="14">
        <v>4473977</v>
      </c>
      <c r="D66" s="14">
        <v>4434971</v>
      </c>
      <c r="E66" s="14">
        <v>16416312</v>
      </c>
      <c r="F66" s="14">
        <v>4487429</v>
      </c>
      <c r="G66" s="14">
        <v>4991662</v>
      </c>
      <c r="H66" s="14">
        <v>2091473</v>
      </c>
      <c r="I66" s="14">
        <v>17343861</v>
      </c>
      <c r="J66" s="14">
        <v>5933180</v>
      </c>
      <c r="K66" s="24">
        <f t="shared" si="3"/>
        <v>1.836842741933556</v>
      </c>
    </row>
    <row r="67" spans="1:11" x14ac:dyDescent="0.35">
      <c r="A67" s="28" t="s">
        <v>28</v>
      </c>
      <c r="B67" s="14">
        <v>482558</v>
      </c>
      <c r="C67" s="14">
        <v>529143</v>
      </c>
      <c r="D67" s="14">
        <v>541640</v>
      </c>
      <c r="E67" s="14">
        <v>2347108</v>
      </c>
      <c r="F67" s="14">
        <v>539196</v>
      </c>
      <c r="G67" s="14">
        <v>587174</v>
      </c>
      <c r="H67" s="14">
        <v>483749</v>
      </c>
      <c r="I67" s="14">
        <v>2499493</v>
      </c>
      <c r="J67" s="14">
        <v>690243</v>
      </c>
      <c r="K67" s="24">
        <f t="shared" si="3"/>
        <v>0.42686186431393142</v>
      </c>
    </row>
    <row r="68" spans="1:11" x14ac:dyDescent="0.35">
      <c r="A68" s="28" t="s">
        <v>29</v>
      </c>
      <c r="B68" s="14">
        <v>7751861</v>
      </c>
      <c r="C68" s="14">
        <v>4259683</v>
      </c>
      <c r="D68" s="14">
        <v>5645884</v>
      </c>
      <c r="E68" s="14">
        <v>21652509</v>
      </c>
      <c r="F68" s="14">
        <v>7535773</v>
      </c>
      <c r="G68" s="14">
        <v>5385231</v>
      </c>
      <c r="H68" s="14">
        <v>5097328</v>
      </c>
      <c r="I68" s="14">
        <v>21569284</v>
      </c>
      <c r="J68" s="14">
        <v>8638596</v>
      </c>
      <c r="K68" s="24">
        <f t="shared" si="3"/>
        <v>0.69473025867670279</v>
      </c>
    </row>
    <row r="69" spans="1:11" x14ac:dyDescent="0.35">
      <c r="A69" s="28" t="s">
        <v>30</v>
      </c>
      <c r="B69" s="14">
        <v>64755024</v>
      </c>
      <c r="C69" s="14">
        <v>46631035</v>
      </c>
      <c r="D69" s="14">
        <v>49394096</v>
      </c>
      <c r="E69" s="14">
        <v>201295264</v>
      </c>
      <c r="F69" s="14">
        <v>67618956</v>
      </c>
      <c r="G69" s="14">
        <v>52363145</v>
      </c>
      <c r="H69" s="14">
        <v>53457493</v>
      </c>
      <c r="I69" s="14">
        <v>230212324</v>
      </c>
      <c r="J69" s="14">
        <v>83627656</v>
      </c>
      <c r="K69" s="24">
        <f t="shared" si="3"/>
        <v>0.56437669084107633</v>
      </c>
    </row>
    <row r="70" spans="1:11" x14ac:dyDescent="0.35">
      <c r="A70" s="28" t="s">
        <v>31</v>
      </c>
      <c r="B70" s="14">
        <v>424256</v>
      </c>
      <c r="C70" s="14">
        <v>692774</v>
      </c>
      <c r="D70" s="14">
        <v>790538</v>
      </c>
      <c r="E70" s="14">
        <v>2383463</v>
      </c>
      <c r="F70" s="14">
        <v>471543</v>
      </c>
      <c r="G70" s="14">
        <v>494360</v>
      </c>
      <c r="H70" s="14">
        <v>518504</v>
      </c>
      <c r="I70" s="14">
        <v>1927695</v>
      </c>
      <c r="J70" s="14">
        <v>473580</v>
      </c>
      <c r="K70" s="24">
        <f t="shared" si="3"/>
        <v>-8.6641568821069853E-2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 Trust and Quarterly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Santos, Heather A.</dc:creator>
  <cp:lastModifiedBy>Santos, Heather A.</cp:lastModifiedBy>
  <dcterms:created xsi:type="dcterms:W3CDTF">2025-03-27T16:21:56Z</dcterms:created>
  <dcterms:modified xsi:type="dcterms:W3CDTF">2025-03-28T12:31:33Z</dcterms:modified>
</cp:coreProperties>
</file>